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2021" sheetId="1" r:id="rId1"/>
  </sheets>
  <externalReferences>
    <externalReference r:id="rId2"/>
  </externalReferences>
  <definedNames>
    <definedName name="_xlnm.Print_Area" localSheetId="0">'2021'!$A$1:$U$63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61" i="1"/>
  <c r="D60" i="1"/>
  <c r="D59" i="1"/>
  <c r="D58" i="1"/>
  <c r="D57" i="1"/>
  <c r="D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 s="1"/>
  <c r="D51" i="1"/>
  <c r="D50" i="1"/>
  <c r="D49" i="1"/>
  <c r="D48" i="1"/>
  <c r="D47" i="1"/>
  <c r="D46" i="1"/>
  <c r="P45" i="1"/>
  <c r="O45" i="1"/>
  <c r="N45" i="1"/>
  <c r="M45" i="1"/>
  <c r="L45" i="1"/>
  <c r="K45" i="1"/>
  <c r="J45" i="1"/>
  <c r="I45" i="1"/>
  <c r="H45" i="1"/>
  <c r="D45" i="1" s="1"/>
  <c r="G45" i="1"/>
  <c r="F45" i="1"/>
  <c r="E45" i="1"/>
  <c r="G20" i="1"/>
  <c r="T20" i="1" s="1"/>
  <c r="T19" i="1"/>
  <c r="G19" i="1"/>
  <c r="G18" i="1"/>
  <c r="T18" i="1" s="1"/>
  <c r="T17" i="1"/>
  <c r="G17" i="1"/>
  <c r="G16" i="1"/>
  <c r="T16" i="1" s="1"/>
  <c r="T15" i="1"/>
  <c r="G15" i="1"/>
  <c r="G14" i="1"/>
  <c r="G13" i="1"/>
  <c r="T13" i="1" s="1"/>
  <c r="G12" i="1"/>
  <c r="T12" i="1" s="1"/>
  <c r="G11" i="1"/>
  <c r="T11" i="1" s="1"/>
  <c r="G10" i="1"/>
  <c r="T10" i="1" s="1"/>
  <c r="G9" i="1"/>
  <c r="T9" i="1" s="1"/>
  <c r="G8" i="1"/>
  <c r="T8" i="1" s="1"/>
  <c r="G7" i="1"/>
  <c r="T7" i="1" s="1"/>
  <c r="T21" i="1" l="1"/>
</calcChain>
</file>

<file path=xl/comments1.xml><?xml version="1.0" encoding="utf-8"?>
<comments xmlns="http://schemas.openxmlformats.org/spreadsheetml/2006/main">
  <authors>
    <author>노운기</author>
  </authors>
  <commentList>
    <comment ref="C30" authorId="0" shapeId="0">
      <text>
        <r>
          <rPr>
            <b/>
            <sz val="12"/>
            <color indexed="81"/>
            <rFont val="돋움"/>
            <family val="3"/>
            <charset val="129"/>
          </rPr>
          <t>◎ 전기차량충전기 수(나눔카, 거주자 포함)
  - 구획 수가 아니라 충전기 또는 충전시설 대수를 뜻함.
  - 공영주차장 뿐만 아니라 거주자 우선주차구획, 공동주차장도 포함하여 수량 작성</t>
        </r>
      </text>
    </comment>
    <comment ref="C31" authorId="0" shapeId="0">
      <text>
        <r>
          <rPr>
            <b/>
            <sz val="12"/>
            <color indexed="81"/>
            <rFont val="돋움"/>
            <family val="3"/>
            <charset val="129"/>
          </rPr>
          <t>◎ 나눔카 전체 주차구획 면수(거주자 포함)
  - 공영주차장 뿐만 아니라 거주자 우선주차구획, 공동주차장 포함하여 수량 작성</t>
        </r>
      </text>
    </comment>
  </commentList>
</comments>
</file>

<file path=xl/sharedStrings.xml><?xml version="1.0" encoding="utf-8"?>
<sst xmlns="http://schemas.openxmlformats.org/spreadsheetml/2006/main" count="226" uniqueCount="83">
  <si>
    <t>※  작성요령 :</t>
    <phoneticPr fontId="3" type="noConversion"/>
  </si>
  <si>
    <t xml:space="preserve"> 1. ~ 4. 까지</t>
    <phoneticPr fontId="3" type="noConversion"/>
  </si>
  <si>
    <t xml:space="preserve"> 입력 바랍니다.</t>
    <phoneticPr fontId="3" type="noConversion"/>
  </si>
  <si>
    <t>1. 2021. 공단 에너지 사용량</t>
    <phoneticPr fontId="3" type="noConversion"/>
  </si>
  <si>
    <t>시설내역</t>
  </si>
  <si>
    <t>에너지사용량</t>
  </si>
  <si>
    <t>배출량 
합계
(추정치)</t>
    <phoneticPr fontId="3" type="noConversion"/>
  </si>
  <si>
    <t>소속기관명</t>
  </si>
  <si>
    <t>대상시설명</t>
  </si>
  <si>
    <t>시설구분</t>
  </si>
  <si>
    <t>연료</t>
  </si>
  <si>
    <t>단위</t>
  </si>
  <si>
    <t>년단위</t>
    <phoneticPr fontId="3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</si>
  <si>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</si>
  <si>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</si>
  <si>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</si>
  <si>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</si>
  <si>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</si>
  <si>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</si>
  <si>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</si>
  <si>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</si>
  <si>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</si>
  <si>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</si>
  <si>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</si>
  <si>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</si>
  <si>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배출량 
합계</t>
  </si>
  <si>
    <t>공단청사(운영지원팀)</t>
    <phoneticPr fontId="3" type="noConversion"/>
  </si>
  <si>
    <t>공단청사</t>
  </si>
  <si>
    <t>건물</t>
  </si>
  <si>
    <t>도시가스(LNG)</t>
  </si>
  <si>
    <t>㎥</t>
  </si>
  <si>
    <t>전력</t>
  </si>
  <si>
    <t>kWh</t>
    <phoneticPr fontId="3" type="noConversion"/>
  </si>
  <si>
    <t>차량</t>
  </si>
  <si>
    <t>휘발유</t>
  </si>
  <si>
    <t>ℓ</t>
  </si>
  <si>
    <t>주차사업팀(청사인원 제외)</t>
  </si>
  <si>
    <t>휘발유차량</t>
  </si>
  <si>
    <t>경유차량</t>
  </si>
  <si>
    <t>가스/디젤 오일(경유)</t>
  </si>
  <si>
    <t>시설안전팀(청사인원 제외)</t>
  </si>
  <si>
    <t>업무용차량(레이)</t>
    <phoneticPr fontId="3" type="noConversion"/>
  </si>
  <si>
    <t>업무용차량(클릭)</t>
    <phoneticPr fontId="3" type="noConversion"/>
  </si>
  <si>
    <t>체육사업팀(센터,다목적,축구장)</t>
  </si>
  <si>
    <t>은평구민체육센터</t>
  </si>
  <si>
    <t>kWh</t>
  </si>
  <si>
    <t>은평구립축구장</t>
  </si>
  <si>
    <t>다목적 체육관</t>
  </si>
  <si>
    <t>2. 친환경자동차 보급 활성화 실적 &amp; LED조명 교체 실적</t>
    <phoneticPr fontId="3" type="noConversion"/>
  </si>
  <si>
    <t xml:space="preserve">구 분 </t>
    <phoneticPr fontId="3" type="noConversion"/>
  </si>
  <si>
    <t>전년도말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</si>
  <si>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</si>
  <si>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</si>
  <si>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</si>
  <si>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</si>
  <si>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</si>
  <si>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</si>
  <si>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</si>
  <si>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</si>
  <si>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</si>
  <si>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</si>
  <si>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</si>
  <si>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</si>
  <si>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주차사업팀
(공영주차장/위탁9,직영3)</t>
    <phoneticPr fontId="3" type="noConversion"/>
  </si>
  <si>
    <t>전체 주차구획 면수</t>
    <phoneticPr fontId="3" type="noConversion"/>
  </si>
  <si>
    <t>경차 / 친환경차량 전체 주차구획 면수</t>
    <phoneticPr fontId="3" type="noConversion"/>
  </si>
  <si>
    <t>/</t>
    <phoneticPr fontId="3" type="noConversion"/>
  </si>
  <si>
    <t>전기차량충전기 수(나눔카 포함)</t>
    <phoneticPr fontId="3" type="noConversion"/>
  </si>
  <si>
    <t>나눔카 전체 주차구획 면수(거주자 포함)</t>
    <phoneticPr fontId="3" type="noConversion"/>
  </si>
  <si>
    <t>LED 조명 개수 / 전체 조명 개수</t>
    <phoneticPr fontId="3" type="noConversion"/>
  </si>
  <si>
    <t>체육사업팀</t>
    <phoneticPr fontId="3" type="noConversion"/>
  </si>
  <si>
    <t>전기차량충전소 전체 설치 수(나눔카 포함)</t>
    <phoneticPr fontId="3" type="noConversion"/>
  </si>
  <si>
    <t>나눔카 전체 주차구획 면수</t>
    <phoneticPr fontId="3" type="noConversion"/>
  </si>
  <si>
    <r>
      <t>3. 2021. 수도사용량(</t>
    </r>
    <r>
      <rPr>
        <b/>
        <sz val="24"/>
        <color rgb="FF0000FF"/>
        <rFont val="HY견고딕"/>
        <family val="1"/>
        <charset val="129"/>
      </rPr>
      <t>㎥</t>
    </r>
    <r>
      <rPr>
        <sz val="18"/>
        <color rgb="FF0000FF"/>
        <rFont val="HY견고딕"/>
        <family val="1"/>
        <charset val="129"/>
      </rPr>
      <t>) 내역</t>
    </r>
    <phoneticPr fontId="3" type="noConversion"/>
  </si>
  <si>
    <t>구  분</t>
    <phoneticPr fontId="3" type="noConversion"/>
  </si>
  <si>
    <t>계</t>
  </si>
  <si>
    <t>평화공원</t>
  </si>
  <si>
    <t>응암3동</t>
  </si>
  <si>
    <t>체육센터</t>
  </si>
  <si>
    <t>축구장</t>
  </si>
  <si>
    <t>다목적</t>
  </si>
  <si>
    <t>4. 태양광 발전량(kWh) 내역(체육사업팀)</t>
    <phoneticPr fontId="3" type="noConversion"/>
  </si>
  <si>
    <t>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</si>
</sst>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###"/>
    <numFmt numFmtId="177" formatCode="0.000_);[Red]\(0.000\)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5"/>
      <color rgb="FFFF0000"/>
      <name val="맑은 고딕"/>
      <family val="3"/>
      <charset val="129"/>
      <scheme val="minor"/>
    </font>
    <font>
      <b/>
      <sz val="30"/>
      <color rgb="FFFF0000"/>
      <name val="맑은 고딕"/>
      <family val="3"/>
      <charset val="129"/>
      <scheme val="minor"/>
    </font>
    <font>
      <b/>
      <sz val="30"/>
      <name val="맑은 고딕"/>
      <family val="3"/>
      <charset val="129"/>
      <scheme val="minor"/>
    </font>
    <font>
      <sz val="18"/>
      <color rgb="FF0000FF"/>
      <name val="HY견고딕"/>
      <family val="1"/>
      <charset val="129"/>
    </font>
    <font>
      <sz val="26"/>
      <name val="HY견고딕"/>
      <family val="1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7"/>
      <color rgb="FFFF000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24"/>
      <color rgb="FF0000FF"/>
      <name val="HY견고딕"/>
      <family val="1"/>
      <charset val="129"/>
    </font>
    <font>
      <sz val="18"/>
      <name val="HY견고딕"/>
      <family val="1"/>
      <charset val="129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2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6D6D6"/>
        <bgColor indexed="64"/>
      </patternFill>
    </fill>
  </fills>
  <borders count="3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8"/>
      </right>
      <top style="thick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rgb="FFFF0000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4" borderId="4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7" fontId="9" fillId="4" borderId="7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6" fontId="11" fillId="0" borderId="8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76" fontId="11" fillId="0" borderId="8" xfId="1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11" fillId="0" borderId="2" xfId="1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12" xfId="1" applyNumberFormat="1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center" vertical="center"/>
    </xf>
    <xf numFmtId="177" fontId="10" fillId="0" borderId="0" xfId="0" applyNumberFormat="1" applyFont="1"/>
    <xf numFmtId="0" fontId="9" fillId="0" borderId="0" xfId="0" applyFont="1" applyFill="1"/>
    <xf numFmtId="177" fontId="9" fillId="0" borderId="0" xfId="0" applyNumberFormat="1" applyFont="1"/>
    <xf numFmtId="176" fontId="9" fillId="0" borderId="0" xfId="0" applyNumberFormat="1" applyFont="1"/>
    <xf numFmtId="0" fontId="12" fillId="0" borderId="0" xfId="0" applyFont="1" applyBorder="1" applyAlignment="1">
      <alignment horizontal="left"/>
    </xf>
    <xf numFmtId="0" fontId="13" fillId="0" borderId="0" xfId="0" applyFont="1" applyAlignment="1"/>
    <xf numFmtId="3" fontId="14" fillId="2" borderId="14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2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3" fontId="14" fillId="8" borderId="14" xfId="0" applyNumberFormat="1" applyFont="1" applyFill="1" applyBorder="1" applyAlignment="1">
      <alignment horizontal="right" vertical="center" wrapText="1"/>
    </xf>
    <xf numFmtId="0" fontId="14" fillId="8" borderId="15" xfId="0" applyFont="1" applyFill="1" applyBorder="1" applyAlignment="1">
      <alignment horizontal="right" vertical="center" wrapText="1"/>
    </xf>
    <xf numFmtId="3" fontId="14" fillId="8" borderId="15" xfId="0" applyNumberFormat="1" applyFont="1" applyFill="1" applyBorder="1" applyAlignment="1">
      <alignment horizontal="right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right" vertical="center" wrapText="1"/>
    </xf>
    <xf numFmtId="0" fontId="16" fillId="0" borderId="19" xfId="0" applyFont="1" applyFill="1" applyBorder="1" applyAlignment="1">
      <alignment horizontal="right" vertical="center" wrapText="1"/>
    </xf>
    <xf numFmtId="0" fontId="21" fillId="0" borderId="20" xfId="0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horizontal="right" vertical="center" wrapText="1"/>
    </xf>
    <xf numFmtId="0" fontId="21" fillId="0" borderId="23" xfId="0" applyFont="1" applyFill="1" applyBorder="1" applyAlignment="1">
      <alignment horizontal="right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right" vertical="center" wrapText="1"/>
    </xf>
    <xf numFmtId="0" fontId="16" fillId="0" borderId="14" xfId="0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right" vertical="center" wrapText="1"/>
    </xf>
    <xf numFmtId="0" fontId="22" fillId="0" borderId="14" xfId="0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horizontal="right" vertical="center" wrapText="1"/>
    </xf>
    <xf numFmtId="0" fontId="16" fillId="0" borderId="26" xfId="0" applyFont="1" applyFill="1" applyBorder="1" applyAlignment="1">
      <alignment horizontal="right" vertical="center" wrapText="1"/>
    </xf>
    <xf numFmtId="0" fontId="21" fillId="0" borderId="26" xfId="0" applyFont="1" applyFill="1" applyBorder="1" applyAlignment="1">
      <alignment horizontal="right" vertical="center" wrapText="1"/>
    </xf>
    <xf numFmtId="0" fontId="20" fillId="7" borderId="14" xfId="0" applyFont="1" applyFill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right" vertical="center" wrapText="1"/>
    </xf>
    <xf numFmtId="3" fontId="16" fillId="0" borderId="14" xfId="1" applyNumberFormat="1" applyFont="1" applyFill="1" applyBorder="1" applyAlignment="1">
      <alignment horizontal="right" vertical="center" wrapText="1"/>
    </xf>
    <xf numFmtId="3" fontId="16" fillId="0" borderId="14" xfId="0" applyNumberFormat="1" applyFont="1" applyFill="1" applyBorder="1" applyAlignment="1">
      <alignment horizontal="right" vertical="center" wrapText="1"/>
    </xf>
    <xf numFmtId="0" fontId="16" fillId="0" borderId="14" xfId="1" applyFont="1" applyFill="1" applyBorder="1" applyAlignment="1">
      <alignment horizontal="right" vertical="center" wrapText="1"/>
    </xf>
    <xf numFmtId="0" fontId="16" fillId="0" borderId="27" xfId="0" applyFont="1" applyFill="1" applyBorder="1" applyAlignment="1">
      <alignment horizontal="right" vertical="center" wrapText="1"/>
    </xf>
    <xf numFmtId="0" fontId="16" fillId="0" borderId="28" xfId="1" applyFont="1" applyFill="1" applyBorder="1" applyAlignment="1">
      <alignment horizontal="right" vertical="center" wrapText="1"/>
    </xf>
    <xf numFmtId="0" fontId="21" fillId="0" borderId="28" xfId="0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right" vertical="center" wrapText="1"/>
    </xf>
    <xf numFmtId="0" fontId="16" fillId="0" borderId="29" xfId="0" applyFont="1" applyFill="1" applyBorder="1" applyAlignment="1">
      <alignment horizontal="right" vertical="center" wrapText="1"/>
    </xf>
    <xf numFmtId="0" fontId="19" fillId="0" borderId="0" xfId="0" applyFont="1"/>
    <xf numFmtId="0" fontId="14" fillId="0" borderId="14" xfId="0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right" vertical="center" wrapText="1"/>
    </xf>
    <xf numFmtId="3" fontId="22" fillId="0" borderId="14" xfId="0" applyNumberFormat="1" applyFont="1" applyBorder="1" applyAlignment="1">
      <alignment horizontal="right" vertical="center" wrapText="1"/>
    </xf>
    <xf numFmtId="0" fontId="22" fillId="0" borderId="14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3" fontId="22" fillId="0" borderId="15" xfId="0" applyNumberFormat="1" applyFont="1" applyBorder="1" applyAlignment="1">
      <alignment horizontal="right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3" fontId="22" fillId="0" borderId="18" xfId="0" applyNumberFormat="1" applyFont="1" applyBorder="1" applyAlignment="1">
      <alignment horizontal="right" vertical="center" wrapText="1"/>
    </xf>
    <xf numFmtId="3" fontId="22" fillId="0" borderId="28" xfId="0" applyNumberFormat="1" applyFont="1" applyFill="1" applyBorder="1" applyAlignment="1">
      <alignment horizontal="right" vertical="center" wrapText="1"/>
    </xf>
    <xf numFmtId="3" fontId="22" fillId="0" borderId="28" xfId="1" applyNumberFormat="1" applyFont="1" applyFill="1" applyBorder="1" applyAlignment="1">
      <alignment horizontal="right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right" vertical="center" wrapText="1"/>
    </xf>
    <xf numFmtId="3" fontId="16" fillId="0" borderId="31" xfId="1" applyNumberFormat="1" applyFont="1" applyFill="1" applyBorder="1" applyAlignment="1">
      <alignment horizontal="right" vertical="center" wrapText="1"/>
    </xf>
    <xf numFmtId="3" fontId="16" fillId="0" borderId="31" xfId="0" applyNumberFormat="1" applyFont="1" applyFill="1" applyBorder="1" applyAlignment="1">
      <alignment horizontal="right" vertical="center" wrapText="1"/>
    </xf>
    <xf numFmtId="3" fontId="16" fillId="0" borderId="32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VXF94EYS/&#44277;&#45800;%20&#50640;&#45320;&#51648;%20&#49324;&#50857;&#47049;%20&#49892;&#51201;(2007~2021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온실가스 배출량 계산 참고자료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 (배출량)"/>
      <sheetName val="2018"/>
      <sheetName val="2019"/>
      <sheetName val="2020"/>
      <sheetName val="2021"/>
    </sheetNames>
    <sheetDataSet>
      <sheetData sheetId="0">
        <row r="2">
          <cell r="B2" t="str">
            <v>연료</v>
          </cell>
          <cell r="C2" t="str">
            <v>단위</v>
          </cell>
          <cell r="D2" t="str">
            <v>연료에 따른 배출량 산출 배수</v>
          </cell>
        </row>
        <row r="4">
          <cell r="B4" t="str">
            <v>전력</v>
          </cell>
          <cell r="C4" t="str">
            <v>kWh</v>
          </cell>
          <cell r="D4">
            <v>4.6625488939470999E-4</v>
          </cell>
        </row>
        <row r="5">
          <cell r="B5" t="str">
            <v>휘발유</v>
          </cell>
          <cell r="C5" t="str">
            <v>ℓ</v>
          </cell>
          <cell r="D5">
            <v>2.1980695491207194E-3</v>
          </cell>
        </row>
        <row r="6">
          <cell r="B6" t="str">
            <v>가스/디젤 오일(경유)</v>
          </cell>
          <cell r="C6" t="str">
            <v>ℓ</v>
          </cell>
          <cell r="D6">
            <v>2.6537500000000003E-3</v>
          </cell>
        </row>
        <row r="7">
          <cell r="B7" t="str">
            <v>도시가스(LNG)</v>
          </cell>
          <cell r="C7" t="str">
            <v>㎥</v>
          </cell>
          <cell r="D7">
            <v>2.18758039230681E-3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4"/>
  <sheetViews>
    <sheetView tabSelected="1" view="pageBreakPreview" zoomScale="70" zoomScaleNormal="55" zoomScaleSheetLayoutView="70" workbookViewId="0">
      <selection activeCell="B3" sqref="B3"/>
    </sheetView>
  </sheetViews>
  <sheetFormatPr defaultRowHeight="13.5" x14ac:dyDescent="0.25"/>
  <cols>
    <col min="1" max="1" width="21.140625" style="1" customWidth="1"/>
    <col min="2" max="2" width="35.42578125" style="1" customWidth="1"/>
    <col min="3" max="3" width="42.42578125" style="1" customWidth="1"/>
    <col min="4" max="4" width="17.42578125" style="1" customWidth="1"/>
    <col min="5" max="5" width="23.28515625" style="1" bestFit="1" customWidth="1"/>
    <col min="6" max="6" width="10.85546875" style="1" customWidth="1"/>
    <col min="7" max="7" width="12.7109375" style="1" customWidth="1"/>
    <col min="8" max="19" width="12.28515625" style="1" customWidth="1"/>
    <col min="20" max="20" width="13.5703125" style="1" customWidth="1"/>
    <col min="21" max="21" width="10.140625" style="2" customWidth="1"/>
    <col min="22" max="22" width="9.140625" style="1"/>
    <col min="23" max="23" width="46.42578125" style="1" bestFit="1" customWidth="1"/>
    <col min="24" max="24" width="48.7109375" style="1" bestFit="1" customWidth="1"/>
    <col min="25" max="25" width="16" style="1" customWidth="1"/>
    <col min="26" max="26" width="23.28515625" style="1" bestFit="1" customWidth="1"/>
    <col min="27" max="27" width="6.140625" style="1" bestFit="1" customWidth="1"/>
    <col min="28" max="28" width="11.140625" style="1" customWidth="1"/>
    <col min="29" max="42" width="12.28515625" style="1" customWidth="1"/>
    <col min="43" max="16384" width="9.140625" style="1"/>
  </cols>
  <sheetData>
    <row r="1" spans="1:21" ht="14.25" thickBot="1" x14ac:dyDescent="0.3"/>
    <row r="2" spans="1:21" ht="25.5" customHeight="1" thickBot="1" x14ac:dyDescent="0.8">
      <c r="A2" s="3" t="s">
        <v>0</v>
      </c>
      <c r="B2" s="4" t="s">
        <v>1</v>
      </c>
      <c r="C2" s="5"/>
      <c r="D2" s="6" t="s">
        <v>2</v>
      </c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1:21" ht="47.25" customHeight="1" x14ac:dyDescent="0.75">
      <c r="B3" s="10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/>
    </row>
    <row r="4" spans="1:21" ht="10.5" customHeight="1" x14ac:dyDescent="0.25"/>
    <row r="5" spans="1:21" s="12" customFormat="1" ht="24.95" customHeight="1" x14ac:dyDescent="0.3">
      <c r="B5" s="13" t="s">
        <v>4</v>
      </c>
      <c r="C5" s="13" t="s">
        <v>4</v>
      </c>
      <c r="D5" s="13" t="s">
        <v>4</v>
      </c>
      <c r="E5" s="13" t="s">
        <v>4</v>
      </c>
      <c r="F5" s="13" t="s">
        <v>4</v>
      </c>
      <c r="G5" s="13" t="s">
        <v>5</v>
      </c>
      <c r="H5" s="13" t="s">
        <v>5</v>
      </c>
      <c r="I5" s="13" t="s">
        <v>5</v>
      </c>
      <c r="J5" s="13" t="s">
        <v>5</v>
      </c>
      <c r="K5" s="13" t="s">
        <v>5</v>
      </c>
      <c r="L5" s="13" t="s">
        <v>5</v>
      </c>
      <c r="M5" s="13" t="s">
        <v>5</v>
      </c>
      <c r="N5" s="13" t="s">
        <v>5</v>
      </c>
      <c r="O5" s="13" t="s">
        <v>5</v>
      </c>
      <c r="P5" s="13" t="s">
        <v>5</v>
      </c>
      <c r="Q5" s="13" t="s">
        <v>5</v>
      </c>
      <c r="R5" s="13" t="s">
        <v>5</v>
      </c>
      <c r="S5" s="13" t="s">
        <v>5</v>
      </c>
      <c r="T5" s="13" t="s">
        <v>6</v>
      </c>
      <c r="U5" s="14"/>
    </row>
    <row r="6" spans="1:21" s="12" customFormat="1" ht="24.95" customHeight="1" thickBot="1" x14ac:dyDescent="0.35"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16" t="s">
        <v>23</v>
      </c>
      <c r="S6" s="16" t="s">
        <v>24</v>
      </c>
      <c r="T6" s="13" t="s">
        <v>25</v>
      </c>
      <c r="U6" s="14"/>
    </row>
    <row r="7" spans="1:21" s="12" customFormat="1" ht="24.95" customHeight="1" thickTop="1" x14ac:dyDescent="0.3">
      <c r="B7" s="17" t="s">
        <v>26</v>
      </c>
      <c r="C7" s="18" t="s">
        <v>27</v>
      </c>
      <c r="D7" s="19" t="s">
        <v>28</v>
      </c>
      <c r="E7" s="19" t="s">
        <v>29</v>
      </c>
      <c r="F7" s="19" t="s">
        <v>30</v>
      </c>
      <c r="G7" s="20">
        <f>SUM(H7:S7)</f>
        <v>0</v>
      </c>
      <c r="H7" s="21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3">
        <f>VLOOKUP(E7,'[1]온실가스 배출량 계산 참고자료'!$B$2:$D$7,3,0)*'2021'!G7</f>
        <v>0</v>
      </c>
      <c r="U7" s="24"/>
    </row>
    <row r="8" spans="1:21" s="12" customFormat="1" ht="24.95" customHeight="1" x14ac:dyDescent="0.3">
      <c r="B8" s="17" t="s">
        <v>26</v>
      </c>
      <c r="C8" s="18" t="s">
        <v>27</v>
      </c>
      <c r="D8" s="19" t="s">
        <v>28</v>
      </c>
      <c r="E8" s="19" t="s">
        <v>31</v>
      </c>
      <c r="F8" s="19" t="s">
        <v>32</v>
      </c>
      <c r="G8" s="20">
        <f t="shared" ref="G8:G20" si="0">SUM(H8:S8)</f>
        <v>47359</v>
      </c>
      <c r="H8" s="25">
        <v>10398</v>
      </c>
      <c r="I8" s="26">
        <v>10721</v>
      </c>
      <c r="J8" s="26">
        <v>7645</v>
      </c>
      <c r="K8" s="26">
        <v>6905</v>
      </c>
      <c r="L8" s="26">
        <v>5885</v>
      </c>
      <c r="M8" s="26">
        <v>5805</v>
      </c>
      <c r="N8" s="26"/>
      <c r="O8" s="26"/>
      <c r="P8" s="26"/>
      <c r="Q8" s="26"/>
      <c r="R8" s="26"/>
      <c r="S8" s="27"/>
      <c r="T8" s="23">
        <f>VLOOKUP(E8,'[1]온실가스 배출량 계산 참고자료'!$B$2:$D$7,3,0)*'2021'!G8</f>
        <v>22.08136530684407</v>
      </c>
      <c r="U8" s="24"/>
    </row>
    <row r="9" spans="1:21" s="12" customFormat="1" ht="24.95" customHeight="1" x14ac:dyDescent="0.3">
      <c r="B9" s="17" t="s">
        <v>26</v>
      </c>
      <c r="C9" s="18" t="s">
        <v>33</v>
      </c>
      <c r="D9" s="19" t="s">
        <v>33</v>
      </c>
      <c r="E9" s="19" t="s">
        <v>34</v>
      </c>
      <c r="F9" s="19" t="s">
        <v>35</v>
      </c>
      <c r="G9" s="20">
        <f t="shared" si="0"/>
        <v>240</v>
      </c>
      <c r="H9" s="25">
        <v>60</v>
      </c>
      <c r="I9" s="26">
        <v>30</v>
      </c>
      <c r="J9" s="26">
        <v>60</v>
      </c>
      <c r="K9" s="26">
        <v>60</v>
      </c>
      <c r="L9" s="26">
        <v>30</v>
      </c>
      <c r="M9" s="26"/>
      <c r="N9" s="26"/>
      <c r="O9" s="26"/>
      <c r="P9" s="26"/>
      <c r="Q9" s="26"/>
      <c r="R9" s="26"/>
      <c r="S9" s="27"/>
      <c r="T9" s="23">
        <f>VLOOKUP(E9,'[1]온실가스 배출량 계산 참고자료'!$B$2:$D$7,3,0)*'2021'!G9</f>
        <v>0.52753669178897267</v>
      </c>
      <c r="U9" s="24"/>
    </row>
    <row r="10" spans="1:21" s="12" customFormat="1" ht="24.95" customHeight="1" x14ac:dyDescent="0.3">
      <c r="B10" s="28" t="s">
        <v>36</v>
      </c>
      <c r="C10" s="18" t="s">
        <v>37</v>
      </c>
      <c r="D10" s="19" t="s">
        <v>33</v>
      </c>
      <c r="E10" s="19" t="s">
        <v>34</v>
      </c>
      <c r="F10" s="19" t="s">
        <v>35</v>
      </c>
      <c r="G10" s="20">
        <f t="shared" si="0"/>
        <v>0</v>
      </c>
      <c r="H10" s="25"/>
      <c r="I10" s="26"/>
      <c r="J10" s="26"/>
      <c r="K10" s="26"/>
      <c r="L10" s="26"/>
      <c r="M10" s="26"/>
      <c r="N10" s="26"/>
      <c r="O10" s="29"/>
      <c r="P10" s="29"/>
      <c r="Q10" s="29"/>
      <c r="R10" s="26"/>
      <c r="S10" s="27"/>
      <c r="T10" s="23">
        <f>VLOOKUP(E10,'[1]온실가스 배출량 계산 참고자료'!$B$2:$D$7,3,0)*'2021'!G10</f>
        <v>0</v>
      </c>
      <c r="U10" s="24"/>
    </row>
    <row r="11" spans="1:21" s="12" customFormat="1" ht="24.95" customHeight="1" x14ac:dyDescent="0.3">
      <c r="B11" s="28" t="s">
        <v>36</v>
      </c>
      <c r="C11" s="18" t="s">
        <v>38</v>
      </c>
      <c r="D11" s="19" t="s">
        <v>33</v>
      </c>
      <c r="E11" s="19" t="s">
        <v>39</v>
      </c>
      <c r="F11" s="19" t="s">
        <v>35</v>
      </c>
      <c r="G11" s="20">
        <f t="shared" si="0"/>
        <v>0</v>
      </c>
      <c r="H11" s="25"/>
      <c r="I11" s="26"/>
      <c r="J11" s="26"/>
      <c r="K11" s="26"/>
      <c r="L11" s="26"/>
      <c r="M11" s="26"/>
      <c r="N11" s="26"/>
      <c r="O11" s="29"/>
      <c r="P11" s="29"/>
      <c r="Q11" s="29"/>
      <c r="R11" s="26"/>
      <c r="S11" s="27"/>
      <c r="T11" s="23">
        <f>VLOOKUP(E11,'[1]온실가스 배출량 계산 참고자료'!$B$2:$D$7,3,0)*'2021'!G11</f>
        <v>0</v>
      </c>
      <c r="U11" s="24"/>
    </row>
    <row r="12" spans="1:21" s="12" customFormat="1" ht="24.95" customHeight="1" x14ac:dyDescent="0.3">
      <c r="B12" s="30" t="s">
        <v>40</v>
      </c>
      <c r="C12" s="18" t="s">
        <v>33</v>
      </c>
      <c r="D12" s="19" t="s">
        <v>33</v>
      </c>
      <c r="E12" s="19" t="s">
        <v>39</v>
      </c>
      <c r="F12" s="19" t="s">
        <v>35</v>
      </c>
      <c r="G12" s="20">
        <f t="shared" si="0"/>
        <v>0</v>
      </c>
      <c r="H12" s="31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  <c r="T12" s="23">
        <f>VLOOKUP(E12,'[1]온실가스 배출량 계산 참고자료'!$B$2:$D$7,3,0)*'2021'!G12</f>
        <v>0</v>
      </c>
      <c r="U12" s="24"/>
    </row>
    <row r="13" spans="1:21" s="12" customFormat="1" ht="24.95" customHeight="1" x14ac:dyDescent="0.3">
      <c r="B13" s="30" t="s">
        <v>40</v>
      </c>
      <c r="C13" s="18" t="s">
        <v>41</v>
      </c>
      <c r="D13" s="19" t="s">
        <v>33</v>
      </c>
      <c r="E13" s="19" t="s">
        <v>34</v>
      </c>
      <c r="F13" s="19" t="s">
        <v>35</v>
      </c>
      <c r="G13" s="20">
        <f t="shared" si="0"/>
        <v>0</v>
      </c>
      <c r="H13" s="31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23">
        <f>VLOOKUP(E13,'[1]온실가스 배출량 계산 참고자료'!$B$2:$D$7,3,0)*'2021'!G13</f>
        <v>0</v>
      </c>
      <c r="U13" s="24"/>
    </row>
    <row r="14" spans="1:21" s="12" customFormat="1" ht="24.95" customHeight="1" x14ac:dyDescent="0.3">
      <c r="B14" s="30" t="s">
        <v>40</v>
      </c>
      <c r="C14" s="18" t="s">
        <v>42</v>
      </c>
      <c r="D14" s="19" t="s">
        <v>33</v>
      </c>
      <c r="E14" s="19" t="s">
        <v>34</v>
      </c>
      <c r="F14" s="19" t="s">
        <v>35</v>
      </c>
      <c r="G14" s="20">
        <f t="shared" si="0"/>
        <v>0</v>
      </c>
      <c r="H14" s="31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23"/>
      <c r="U14" s="24"/>
    </row>
    <row r="15" spans="1:21" s="12" customFormat="1" ht="24.95" customHeight="1" x14ac:dyDescent="0.3">
      <c r="B15" s="32" t="s">
        <v>43</v>
      </c>
      <c r="C15" s="33" t="s">
        <v>44</v>
      </c>
      <c r="D15" s="19" t="s">
        <v>28</v>
      </c>
      <c r="E15" s="19" t="s">
        <v>29</v>
      </c>
      <c r="F15" s="19" t="s">
        <v>30</v>
      </c>
      <c r="G15" s="20">
        <f t="shared" si="0"/>
        <v>0</v>
      </c>
      <c r="H15" s="25"/>
      <c r="I15" s="34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23">
        <f>VLOOKUP(E15,'[1]온실가스 배출량 계산 참고자료'!$B$2:$D$7,3,0)*'2021'!G15</f>
        <v>0</v>
      </c>
      <c r="U15" s="24"/>
    </row>
    <row r="16" spans="1:21" s="12" customFormat="1" ht="24.95" customHeight="1" x14ac:dyDescent="0.3">
      <c r="B16" s="32" t="s">
        <v>43</v>
      </c>
      <c r="C16" s="35"/>
      <c r="D16" s="19" t="s">
        <v>28</v>
      </c>
      <c r="E16" s="19" t="s">
        <v>31</v>
      </c>
      <c r="F16" s="19" t="s">
        <v>45</v>
      </c>
      <c r="G16" s="20">
        <f t="shared" si="0"/>
        <v>0</v>
      </c>
      <c r="H16" s="25"/>
      <c r="I16" s="34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23">
        <f>VLOOKUP(E16,'[1]온실가스 배출량 계산 참고자료'!$B$2:$D$7,3,0)*'2021'!G16</f>
        <v>0</v>
      </c>
      <c r="U16" s="24"/>
    </row>
    <row r="17" spans="2:21" s="12" customFormat="1" ht="24.95" customHeight="1" x14ac:dyDescent="0.3">
      <c r="B17" s="32" t="s">
        <v>43</v>
      </c>
      <c r="C17" s="33" t="s">
        <v>46</v>
      </c>
      <c r="D17" s="19" t="s">
        <v>28</v>
      </c>
      <c r="E17" s="19" t="s">
        <v>29</v>
      </c>
      <c r="F17" s="19" t="s">
        <v>30</v>
      </c>
      <c r="G17" s="20">
        <f t="shared" si="0"/>
        <v>0</v>
      </c>
      <c r="H17" s="25"/>
      <c r="I17" s="34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23">
        <f>VLOOKUP(E17,'[1]온실가스 배출량 계산 참고자료'!$B$2:$D$7,3,0)*'2021'!G17</f>
        <v>0</v>
      </c>
      <c r="U17" s="24"/>
    </row>
    <row r="18" spans="2:21" s="12" customFormat="1" ht="24.95" customHeight="1" x14ac:dyDescent="0.3">
      <c r="B18" s="32" t="s">
        <v>43</v>
      </c>
      <c r="C18" s="35"/>
      <c r="D18" s="19" t="s">
        <v>28</v>
      </c>
      <c r="E18" s="19" t="s">
        <v>31</v>
      </c>
      <c r="F18" s="19" t="s">
        <v>45</v>
      </c>
      <c r="G18" s="20">
        <f t="shared" si="0"/>
        <v>0</v>
      </c>
      <c r="H18" s="25"/>
      <c r="I18" s="34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23">
        <f>VLOOKUP(E18,'[1]온실가스 배출량 계산 참고자료'!$B$2:$D$7,3,0)*'2021'!G18</f>
        <v>0</v>
      </c>
      <c r="U18" s="24"/>
    </row>
    <row r="19" spans="2:21" s="12" customFormat="1" ht="24.95" customHeight="1" x14ac:dyDescent="0.3">
      <c r="B19" s="32" t="s">
        <v>43</v>
      </c>
      <c r="C19" s="33" t="s">
        <v>47</v>
      </c>
      <c r="D19" s="19" t="s">
        <v>28</v>
      </c>
      <c r="E19" s="19" t="s">
        <v>29</v>
      </c>
      <c r="F19" s="19" t="s">
        <v>30</v>
      </c>
      <c r="G19" s="20">
        <f t="shared" si="0"/>
        <v>0</v>
      </c>
      <c r="H19" s="25"/>
      <c r="I19" s="34"/>
      <c r="J19" s="26"/>
      <c r="K19" s="26"/>
      <c r="L19" s="26"/>
      <c r="M19" s="26"/>
      <c r="N19" s="26"/>
      <c r="O19" s="26"/>
      <c r="P19" s="26"/>
      <c r="Q19" s="26"/>
      <c r="R19" s="26"/>
      <c r="S19" s="27"/>
      <c r="T19" s="23">
        <f>VLOOKUP(E19,'[1]온실가스 배출량 계산 참고자료'!$B$2:$D$7,3,0)*'2021'!G19</f>
        <v>0</v>
      </c>
      <c r="U19" s="24"/>
    </row>
    <row r="20" spans="2:21" s="12" customFormat="1" ht="24.75" customHeight="1" thickBot="1" x14ac:dyDescent="0.35">
      <c r="B20" s="32" t="s">
        <v>43</v>
      </c>
      <c r="C20" s="35"/>
      <c r="D20" s="19" t="s">
        <v>28</v>
      </c>
      <c r="E20" s="19" t="s">
        <v>31</v>
      </c>
      <c r="F20" s="19" t="s">
        <v>45</v>
      </c>
      <c r="G20" s="20">
        <f t="shared" si="0"/>
        <v>0</v>
      </c>
      <c r="H20" s="36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9"/>
      <c r="T20" s="23">
        <f>VLOOKUP(E20,'[1]온실가스 배출량 계산 참고자료'!$B$2:$D$7,3,0)*'2021'!G20</f>
        <v>0</v>
      </c>
      <c r="U20" s="24"/>
    </row>
    <row r="21" spans="2:21" s="12" customFormat="1" ht="24.95" customHeight="1" thickTop="1" x14ac:dyDescent="0.3">
      <c r="T21" s="40">
        <f>SUM(T7:T20)</f>
        <v>22.608901998633044</v>
      </c>
      <c r="U21" s="41"/>
    </row>
    <row r="22" spans="2:21" s="12" customFormat="1" ht="24.95" customHeight="1" x14ac:dyDescent="0.3">
      <c r="T22" s="42"/>
      <c r="U22" s="41"/>
    </row>
    <row r="23" spans="2:21" s="12" customFormat="1" ht="24.95" customHeight="1" x14ac:dyDescent="0.3">
      <c r="M23" s="43"/>
      <c r="T23" s="42"/>
      <c r="U23" s="41"/>
    </row>
    <row r="24" spans="2:21" s="12" customFormat="1" ht="24.95" customHeight="1" x14ac:dyDescent="0.3">
      <c r="T24" s="42"/>
      <c r="U24" s="41"/>
    </row>
    <row r="25" spans="2:21" ht="26.25" customHeight="1" x14ac:dyDescent="0.25"/>
    <row r="26" spans="2:21" ht="33" customHeight="1" x14ac:dyDescent="0.55000000000000004">
      <c r="B26" s="10" t="s">
        <v>48</v>
      </c>
      <c r="C26" s="44"/>
      <c r="D26" s="44"/>
      <c r="E26" s="45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1" ht="33" customHeight="1" thickBot="1" x14ac:dyDescent="0.35">
      <c r="B27" s="46" t="s">
        <v>49</v>
      </c>
      <c r="C27" s="46"/>
      <c r="D27" s="47" t="s">
        <v>50</v>
      </c>
      <c r="E27" s="48" t="s">
        <v>51</v>
      </c>
      <c r="F27" s="49" t="s">
        <v>52</v>
      </c>
      <c r="G27" s="50"/>
      <c r="H27" s="48" t="s">
        <v>53</v>
      </c>
      <c r="I27" s="48" t="s">
        <v>54</v>
      </c>
      <c r="J27" s="48" t="s">
        <v>55</v>
      </c>
      <c r="K27" s="48" t="s">
        <v>56</v>
      </c>
      <c r="L27" s="48" t="s">
        <v>57</v>
      </c>
      <c r="M27" s="48" t="s">
        <v>58</v>
      </c>
      <c r="N27" s="48" t="s">
        <v>59</v>
      </c>
      <c r="O27" s="48" t="s">
        <v>60</v>
      </c>
      <c r="P27" s="48" t="s">
        <v>61</v>
      </c>
      <c r="Q27" s="48" t="s">
        <v>62</v>
      </c>
      <c r="R27" s="12"/>
      <c r="S27" s="12"/>
      <c r="T27" s="12"/>
      <c r="U27" s="12"/>
    </row>
    <row r="28" spans="2:21" ht="33" customHeight="1" thickTop="1" x14ac:dyDescent="0.3">
      <c r="B28" s="51" t="s">
        <v>63</v>
      </c>
      <c r="C28" s="52" t="s">
        <v>64</v>
      </c>
      <c r="D28" s="53"/>
      <c r="E28" s="54"/>
      <c r="F28" s="55"/>
      <c r="G28" s="56"/>
      <c r="H28" s="54"/>
      <c r="I28" s="57"/>
      <c r="J28" s="57"/>
      <c r="K28" s="57"/>
      <c r="L28" s="57"/>
      <c r="M28" s="57"/>
      <c r="N28" s="57"/>
      <c r="O28" s="57"/>
      <c r="P28" s="57"/>
      <c r="Q28" s="58"/>
      <c r="R28" s="12"/>
      <c r="S28" s="12"/>
      <c r="T28" s="12"/>
      <c r="U28" s="12"/>
    </row>
    <row r="29" spans="2:21" ht="33" customHeight="1" x14ac:dyDescent="0.3">
      <c r="B29" s="51"/>
      <c r="C29" s="52" t="s">
        <v>65</v>
      </c>
      <c r="D29" s="59" t="s">
        <v>66</v>
      </c>
      <c r="E29" s="60" t="s">
        <v>66</v>
      </c>
      <c r="F29" s="61" t="s">
        <v>66</v>
      </c>
      <c r="G29" s="62"/>
      <c r="H29" s="60" t="s">
        <v>66</v>
      </c>
      <c r="I29" s="60" t="s">
        <v>66</v>
      </c>
      <c r="J29" s="60" t="s">
        <v>66</v>
      </c>
      <c r="K29" s="60" t="s">
        <v>66</v>
      </c>
      <c r="L29" s="60" t="s">
        <v>66</v>
      </c>
      <c r="M29" s="60" t="s">
        <v>66</v>
      </c>
      <c r="N29" s="60" t="s">
        <v>66</v>
      </c>
      <c r="O29" s="60" t="s">
        <v>66</v>
      </c>
      <c r="P29" s="60" t="s">
        <v>66</v>
      </c>
      <c r="Q29" s="63" t="s">
        <v>66</v>
      </c>
      <c r="R29" s="12"/>
      <c r="S29" s="12"/>
      <c r="T29" s="12"/>
      <c r="U29" s="12"/>
    </row>
    <row r="30" spans="2:21" ht="33" customHeight="1" x14ac:dyDescent="0.3">
      <c r="B30" s="51"/>
      <c r="C30" s="52" t="s">
        <v>67</v>
      </c>
      <c r="D30" s="59"/>
      <c r="E30" s="60"/>
      <c r="F30" s="61"/>
      <c r="G30" s="62"/>
      <c r="H30" s="60"/>
      <c r="I30" s="60"/>
      <c r="J30" s="60"/>
      <c r="K30" s="60"/>
      <c r="L30" s="60"/>
      <c r="M30" s="60"/>
      <c r="N30" s="60"/>
      <c r="O30" s="60"/>
      <c r="P30" s="60"/>
      <c r="Q30" s="63"/>
      <c r="R30" s="12"/>
      <c r="S30" s="12"/>
      <c r="T30" s="12"/>
      <c r="U30" s="12"/>
    </row>
    <row r="31" spans="2:21" ht="33" customHeight="1" x14ac:dyDescent="0.3">
      <c r="B31" s="51"/>
      <c r="C31" s="52" t="s">
        <v>68</v>
      </c>
      <c r="D31" s="59"/>
      <c r="E31" s="60"/>
      <c r="F31" s="61"/>
      <c r="G31" s="62"/>
      <c r="H31" s="60"/>
      <c r="I31" s="60"/>
      <c r="J31" s="60"/>
      <c r="K31" s="60"/>
      <c r="L31" s="60"/>
      <c r="M31" s="60"/>
      <c r="N31" s="60"/>
      <c r="O31" s="60"/>
      <c r="P31" s="60"/>
      <c r="Q31" s="63"/>
      <c r="R31" s="12"/>
      <c r="S31" s="12"/>
      <c r="T31" s="12"/>
      <c r="U31" s="12"/>
    </row>
    <row r="32" spans="2:21" ht="33" customHeight="1" x14ac:dyDescent="0.3">
      <c r="B32" s="51"/>
      <c r="C32" s="52" t="s">
        <v>69</v>
      </c>
      <c r="D32" s="59" t="s">
        <v>66</v>
      </c>
      <c r="E32" s="60" t="s">
        <v>66</v>
      </c>
      <c r="F32" s="61" t="s">
        <v>66</v>
      </c>
      <c r="G32" s="62"/>
      <c r="H32" s="60" t="s">
        <v>66</v>
      </c>
      <c r="I32" s="60" t="s">
        <v>66</v>
      </c>
      <c r="J32" s="60" t="s">
        <v>66</v>
      </c>
      <c r="K32" s="60" t="s">
        <v>66</v>
      </c>
      <c r="L32" s="60" t="s">
        <v>66</v>
      </c>
      <c r="M32" s="60" t="s">
        <v>66</v>
      </c>
      <c r="N32" s="60" t="s">
        <v>66</v>
      </c>
      <c r="O32" s="60" t="s">
        <v>66</v>
      </c>
      <c r="P32" s="60" t="s">
        <v>66</v>
      </c>
      <c r="Q32" s="63" t="s">
        <v>66</v>
      </c>
      <c r="R32" s="12"/>
      <c r="S32" s="12"/>
      <c r="T32" s="12"/>
      <c r="U32" s="12"/>
    </row>
    <row r="33" spans="2:21" ht="33" customHeight="1" x14ac:dyDescent="0.3">
      <c r="B33" s="64" t="s">
        <v>70</v>
      </c>
      <c r="C33" s="65" t="s">
        <v>64</v>
      </c>
      <c r="D33" s="59"/>
      <c r="E33" s="60"/>
      <c r="F33" s="66"/>
      <c r="G33" s="67"/>
      <c r="H33" s="60"/>
      <c r="I33" s="60"/>
      <c r="J33" s="60"/>
      <c r="K33" s="60"/>
      <c r="L33" s="60"/>
      <c r="M33" s="60"/>
      <c r="N33" s="60"/>
      <c r="O33" s="60"/>
      <c r="P33" s="60"/>
      <c r="Q33" s="63"/>
      <c r="R33" s="12"/>
      <c r="S33" s="12"/>
      <c r="T33" s="12"/>
      <c r="U33" s="12"/>
    </row>
    <row r="34" spans="2:21" ht="33" customHeight="1" x14ac:dyDescent="0.3">
      <c r="B34" s="64"/>
      <c r="C34" s="65" t="s">
        <v>65</v>
      </c>
      <c r="D34" s="59" t="s">
        <v>66</v>
      </c>
      <c r="E34" s="60" t="s">
        <v>66</v>
      </c>
      <c r="F34" s="61" t="s">
        <v>66</v>
      </c>
      <c r="G34" s="62"/>
      <c r="H34" s="60" t="s">
        <v>66</v>
      </c>
      <c r="I34" s="60" t="s">
        <v>66</v>
      </c>
      <c r="J34" s="60" t="s">
        <v>66</v>
      </c>
      <c r="K34" s="60" t="s">
        <v>66</v>
      </c>
      <c r="L34" s="60" t="s">
        <v>66</v>
      </c>
      <c r="M34" s="60" t="s">
        <v>66</v>
      </c>
      <c r="N34" s="60" t="s">
        <v>66</v>
      </c>
      <c r="O34" s="60" t="s">
        <v>66</v>
      </c>
      <c r="P34" s="60" t="s">
        <v>66</v>
      </c>
      <c r="Q34" s="63" t="s">
        <v>66</v>
      </c>
      <c r="R34" s="12"/>
      <c r="S34" s="12"/>
      <c r="T34" s="12"/>
      <c r="U34" s="12"/>
    </row>
    <row r="35" spans="2:21" ht="33" customHeight="1" x14ac:dyDescent="0.3">
      <c r="B35" s="64"/>
      <c r="C35" s="65" t="s">
        <v>71</v>
      </c>
      <c r="D35" s="59"/>
      <c r="E35" s="60"/>
      <c r="F35" s="66"/>
      <c r="G35" s="67"/>
      <c r="H35" s="60"/>
      <c r="I35" s="60"/>
      <c r="J35" s="60"/>
      <c r="K35" s="60"/>
      <c r="L35" s="60"/>
      <c r="M35" s="60"/>
      <c r="N35" s="60"/>
      <c r="O35" s="60"/>
      <c r="P35" s="60"/>
      <c r="Q35" s="63"/>
      <c r="R35" s="12"/>
      <c r="S35" s="12"/>
      <c r="T35" s="12"/>
      <c r="U35" s="12"/>
    </row>
    <row r="36" spans="2:21" ht="33" customHeight="1" x14ac:dyDescent="0.3">
      <c r="B36" s="64"/>
      <c r="C36" s="65" t="s">
        <v>72</v>
      </c>
      <c r="D36" s="59"/>
      <c r="E36" s="60"/>
      <c r="F36" s="66"/>
      <c r="G36" s="67"/>
      <c r="H36" s="60"/>
      <c r="I36" s="60"/>
      <c r="J36" s="60"/>
      <c r="K36" s="60"/>
      <c r="L36" s="60"/>
      <c r="M36" s="60"/>
      <c r="N36" s="60"/>
      <c r="O36" s="60"/>
      <c r="P36" s="60"/>
      <c r="Q36" s="63"/>
      <c r="R36" s="12"/>
      <c r="S36" s="12"/>
      <c r="T36" s="12"/>
      <c r="U36" s="12"/>
    </row>
    <row r="37" spans="2:21" ht="33" customHeight="1" thickBot="1" x14ac:dyDescent="0.35">
      <c r="B37" s="64"/>
      <c r="C37" s="65" t="s">
        <v>69</v>
      </c>
      <c r="D37" s="68" t="s">
        <v>66</v>
      </c>
      <c r="E37" s="69" t="s">
        <v>66</v>
      </c>
      <c r="F37" s="70" t="s">
        <v>66</v>
      </c>
      <c r="G37" s="71"/>
      <c r="H37" s="69" t="s">
        <v>66</v>
      </c>
      <c r="I37" s="69" t="s">
        <v>66</v>
      </c>
      <c r="J37" s="69" t="s">
        <v>66</v>
      </c>
      <c r="K37" s="69" t="s">
        <v>66</v>
      </c>
      <c r="L37" s="69" t="s">
        <v>66</v>
      </c>
      <c r="M37" s="69" t="s">
        <v>66</v>
      </c>
      <c r="N37" s="69" t="s">
        <v>66</v>
      </c>
      <c r="O37" s="69" t="s">
        <v>66</v>
      </c>
      <c r="P37" s="69" t="s">
        <v>66</v>
      </c>
      <c r="Q37" s="72" t="s">
        <v>66</v>
      </c>
      <c r="R37" s="12"/>
      <c r="S37" s="12"/>
      <c r="T37" s="12"/>
      <c r="U37" s="12"/>
    </row>
    <row r="38" spans="2:21" ht="26.25" customHeight="1" thickTop="1" x14ac:dyDescent="0.25"/>
    <row r="39" spans="2:21" ht="26.25" customHeight="1" x14ac:dyDescent="0.25"/>
    <row r="40" spans="2:21" ht="26.25" customHeight="1" x14ac:dyDescent="0.25"/>
    <row r="41" spans="2:21" ht="26.25" customHeight="1" x14ac:dyDescent="0.25"/>
    <row r="42" spans="2:21" ht="26.25" customHeight="1" x14ac:dyDescent="0.25"/>
    <row r="43" spans="2:21" ht="26.25" customHeight="1" x14ac:dyDescent="0.4">
      <c r="B43" s="10" t="s">
        <v>73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21" ht="26.25" customHeight="1" x14ac:dyDescent="0.25">
      <c r="B44" s="74" t="s">
        <v>74</v>
      </c>
      <c r="C44" s="74"/>
      <c r="D44" s="75" t="s">
        <v>75</v>
      </c>
      <c r="E44" s="75" t="s">
        <v>13</v>
      </c>
      <c r="F44" s="75" t="s">
        <v>14</v>
      </c>
      <c r="G44" s="75" t="s">
        <v>15</v>
      </c>
      <c r="H44" s="75" t="s">
        <v>16</v>
      </c>
      <c r="I44" s="75" t="s">
        <v>17</v>
      </c>
      <c r="J44" s="75" t="s">
        <v>18</v>
      </c>
      <c r="K44" s="75" t="s">
        <v>19</v>
      </c>
      <c r="L44" s="75" t="s">
        <v>20</v>
      </c>
      <c r="M44" s="75" t="s">
        <v>21</v>
      </c>
      <c r="N44" s="75" t="s">
        <v>22</v>
      </c>
      <c r="O44" s="75" t="s">
        <v>23</v>
      </c>
      <c r="P44" s="75" t="s">
        <v>24</v>
      </c>
    </row>
    <row r="45" spans="2:21" ht="26.25" customHeight="1" thickBot="1" x14ac:dyDescent="0.3">
      <c r="B45" s="76" t="s">
        <v>75</v>
      </c>
      <c r="C45" s="76"/>
      <c r="D45" s="77">
        <f t="shared" ref="D45:D51" si="1">SUM(E45:P45)</f>
        <v>234</v>
      </c>
      <c r="E45" s="78">
        <f t="shared" ref="E45:P45" si="2">SUM(E46:E51)</f>
        <v>61</v>
      </c>
      <c r="F45" s="79">
        <f t="shared" si="2"/>
        <v>0</v>
      </c>
      <c r="G45" s="78">
        <f t="shared" si="2"/>
        <v>101</v>
      </c>
      <c r="H45" s="79">
        <f t="shared" si="2"/>
        <v>0</v>
      </c>
      <c r="I45" s="78">
        <f t="shared" si="2"/>
        <v>72</v>
      </c>
      <c r="J45" s="79">
        <f t="shared" si="2"/>
        <v>0</v>
      </c>
      <c r="K45" s="78">
        <f t="shared" si="2"/>
        <v>0</v>
      </c>
      <c r="L45" s="79">
        <f t="shared" si="2"/>
        <v>0</v>
      </c>
      <c r="M45" s="78">
        <f t="shared" si="2"/>
        <v>0</v>
      </c>
      <c r="N45" s="79">
        <f t="shared" si="2"/>
        <v>0</v>
      </c>
      <c r="O45" s="78">
        <f t="shared" si="2"/>
        <v>0</v>
      </c>
      <c r="P45" s="79">
        <f t="shared" si="2"/>
        <v>0</v>
      </c>
    </row>
    <row r="46" spans="2:21" ht="26.25" customHeight="1" thickTop="1" x14ac:dyDescent="0.25">
      <c r="B46" s="80" t="s">
        <v>27</v>
      </c>
      <c r="C46" s="80"/>
      <c r="D46" s="81">
        <f t="shared" si="1"/>
        <v>234</v>
      </c>
      <c r="E46" s="82">
        <v>61</v>
      </c>
      <c r="F46" s="83">
        <v>0</v>
      </c>
      <c r="G46" s="84">
        <v>101</v>
      </c>
      <c r="H46" s="83">
        <v>0</v>
      </c>
      <c r="I46" s="84">
        <v>72</v>
      </c>
      <c r="J46" s="83">
        <v>0</v>
      </c>
      <c r="K46" s="84"/>
      <c r="L46" s="83"/>
      <c r="M46" s="84"/>
      <c r="N46" s="83"/>
      <c r="O46" s="84"/>
      <c r="P46" s="85"/>
    </row>
    <row r="47" spans="2:21" ht="26.25" customHeight="1" x14ac:dyDescent="0.25">
      <c r="B47" s="86" t="s">
        <v>76</v>
      </c>
      <c r="C47" s="86"/>
      <c r="D47" s="81">
        <f t="shared" si="1"/>
        <v>0</v>
      </c>
      <c r="E47" s="87"/>
      <c r="F47" s="88"/>
      <c r="G47" s="89"/>
      <c r="H47" s="88"/>
      <c r="I47" s="89"/>
      <c r="J47" s="88"/>
      <c r="K47" s="89"/>
      <c r="L47" s="90"/>
      <c r="M47" s="91"/>
      <c r="N47" s="90"/>
      <c r="O47" s="89"/>
      <c r="P47" s="92"/>
    </row>
    <row r="48" spans="2:21" ht="26.25" customHeight="1" x14ac:dyDescent="0.25">
      <c r="B48" s="86" t="s">
        <v>77</v>
      </c>
      <c r="C48" s="86"/>
      <c r="D48" s="81">
        <f t="shared" si="1"/>
        <v>0</v>
      </c>
      <c r="E48" s="87"/>
      <c r="F48" s="89"/>
      <c r="G48" s="88"/>
      <c r="H48" s="89"/>
      <c r="I48" s="88"/>
      <c r="J48" s="88"/>
      <c r="K48" s="88"/>
      <c r="L48" s="91"/>
      <c r="M48" s="90"/>
      <c r="N48" s="91"/>
      <c r="O48" s="88"/>
      <c r="P48" s="93"/>
    </row>
    <row r="49" spans="2:21" ht="26.25" customHeight="1" x14ac:dyDescent="0.25">
      <c r="B49" s="94" t="s">
        <v>78</v>
      </c>
      <c r="C49" s="94"/>
      <c r="D49" s="95">
        <f t="shared" si="1"/>
        <v>0</v>
      </c>
      <c r="E49" s="87"/>
      <c r="F49" s="96"/>
      <c r="G49" s="89"/>
      <c r="H49" s="97"/>
      <c r="I49" s="89"/>
      <c r="J49" s="97"/>
      <c r="K49" s="89"/>
      <c r="L49" s="97"/>
      <c r="M49" s="89"/>
      <c r="N49" s="88"/>
      <c r="O49" s="89"/>
      <c r="P49" s="92"/>
    </row>
    <row r="50" spans="2:21" ht="26.25" customHeight="1" x14ac:dyDescent="0.25">
      <c r="B50" s="94" t="s">
        <v>79</v>
      </c>
      <c r="C50" s="94"/>
      <c r="D50" s="81">
        <f t="shared" si="1"/>
        <v>0</v>
      </c>
      <c r="E50" s="87"/>
      <c r="F50" s="98"/>
      <c r="G50" s="89"/>
      <c r="H50" s="88"/>
      <c r="I50" s="89"/>
      <c r="J50" s="88"/>
      <c r="K50" s="89"/>
      <c r="L50" s="88"/>
      <c r="M50" s="89"/>
      <c r="N50" s="88"/>
      <c r="O50" s="89"/>
      <c r="P50" s="92"/>
    </row>
    <row r="51" spans="2:21" ht="26.25" customHeight="1" thickBot="1" x14ac:dyDescent="0.3">
      <c r="B51" s="94" t="s">
        <v>80</v>
      </c>
      <c r="C51" s="94"/>
      <c r="D51" s="95">
        <f t="shared" si="1"/>
        <v>0</v>
      </c>
      <c r="E51" s="99"/>
      <c r="F51" s="100"/>
      <c r="G51" s="101"/>
      <c r="H51" s="102"/>
      <c r="I51" s="101"/>
      <c r="J51" s="102"/>
      <c r="K51" s="101"/>
      <c r="L51" s="102"/>
      <c r="M51" s="101"/>
      <c r="N51" s="102"/>
      <c r="O51" s="101"/>
      <c r="P51" s="103"/>
    </row>
    <row r="52" spans="2:21" ht="26.25" customHeight="1" thickTop="1" x14ac:dyDescent="0.3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</row>
    <row r="53" spans="2:21" ht="26.25" customHeight="1" x14ac:dyDescent="0.25">
      <c r="B53" s="10" t="s">
        <v>81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21" ht="26.25" customHeight="1" x14ac:dyDescent="0.25">
      <c r="B54" s="74" t="s">
        <v>74</v>
      </c>
      <c r="C54" s="74"/>
      <c r="D54" s="75" t="s">
        <v>75</v>
      </c>
      <c r="E54" s="75" t="s">
        <v>13</v>
      </c>
      <c r="F54" s="75" t="s">
        <v>14</v>
      </c>
      <c r="G54" s="75" t="s">
        <v>15</v>
      </c>
      <c r="H54" s="75" t="s">
        <v>16</v>
      </c>
      <c r="I54" s="75" t="s">
        <v>17</v>
      </c>
      <c r="J54" s="75" t="s">
        <v>18</v>
      </c>
      <c r="K54" s="75" t="s">
        <v>19</v>
      </c>
      <c r="L54" s="75" t="s">
        <v>20</v>
      </c>
      <c r="M54" s="75" t="s">
        <v>21</v>
      </c>
      <c r="N54" s="75" t="s">
        <v>22</v>
      </c>
      <c r="O54" s="75" t="s">
        <v>23</v>
      </c>
      <c r="P54" s="75" t="s">
        <v>24</v>
      </c>
    </row>
    <row r="55" spans="2:21" ht="26.25" customHeight="1" x14ac:dyDescent="0.25">
      <c r="B55" s="76" t="s">
        <v>82</v>
      </c>
      <c r="C55" s="76"/>
      <c r="D55" s="77">
        <f t="shared" ref="D55:D61" si="3">SUM(E55:P55)</f>
        <v>120573</v>
      </c>
      <c r="E55" s="77">
        <f t="shared" ref="E55:P55" si="4">SUM(E56:E60)</f>
        <v>5179</v>
      </c>
      <c r="F55" s="77">
        <f t="shared" si="4"/>
        <v>5689</v>
      </c>
      <c r="G55" s="77">
        <f t="shared" si="4"/>
        <v>7407</v>
      </c>
      <c r="H55" s="77">
        <f t="shared" si="4"/>
        <v>12626</v>
      </c>
      <c r="I55" s="77">
        <f t="shared" si="4"/>
        <v>14444</v>
      </c>
      <c r="J55" s="77">
        <f t="shared" si="4"/>
        <v>12477</v>
      </c>
      <c r="K55" s="77">
        <f t="shared" si="4"/>
        <v>17278</v>
      </c>
      <c r="L55" s="77">
        <f t="shared" si="4"/>
        <v>10527</v>
      </c>
      <c r="M55" s="77">
        <f t="shared" si="4"/>
        <v>17154</v>
      </c>
      <c r="N55" s="77">
        <f t="shared" si="4"/>
        <v>8331</v>
      </c>
      <c r="O55" s="77">
        <f t="shared" si="4"/>
        <v>5184</v>
      </c>
      <c r="P55" s="77">
        <f t="shared" si="4"/>
        <v>4277</v>
      </c>
    </row>
    <row r="56" spans="2:21" ht="26.25" customHeight="1" x14ac:dyDescent="0.25">
      <c r="B56" s="105">
        <v>2015</v>
      </c>
      <c r="C56" s="105"/>
      <c r="D56" s="106">
        <f t="shared" si="3"/>
        <v>27444</v>
      </c>
      <c r="E56" s="107">
        <v>1663</v>
      </c>
      <c r="F56" s="107">
        <v>1636</v>
      </c>
      <c r="G56" s="107">
        <v>2307</v>
      </c>
      <c r="H56" s="107">
        <v>3508</v>
      </c>
      <c r="I56" s="107">
        <v>3818</v>
      </c>
      <c r="J56" s="108">
        <v>0</v>
      </c>
      <c r="K56" s="107">
        <v>6920</v>
      </c>
      <c r="L56" s="107">
        <v>3497</v>
      </c>
      <c r="M56" s="107">
        <v>3607</v>
      </c>
      <c r="N56" s="108">
        <v>488</v>
      </c>
      <c r="O56" s="108">
        <v>0</v>
      </c>
      <c r="P56" s="108">
        <v>0</v>
      </c>
    </row>
    <row r="57" spans="2:21" ht="26.25" customHeight="1" x14ac:dyDescent="0.25">
      <c r="B57" s="105">
        <v>2016</v>
      </c>
      <c r="C57" s="105"/>
      <c r="D57" s="106">
        <f t="shared" si="3"/>
        <v>25213</v>
      </c>
      <c r="E57" s="108">
        <v>0</v>
      </c>
      <c r="F57" s="108">
        <v>0</v>
      </c>
      <c r="G57" s="108">
        <v>0</v>
      </c>
      <c r="H57" s="107">
        <v>2728</v>
      </c>
      <c r="I57" s="107">
        <v>2601</v>
      </c>
      <c r="J57" s="107">
        <v>4216</v>
      </c>
      <c r="K57" s="107">
        <v>3491</v>
      </c>
      <c r="L57" s="108">
        <v>0</v>
      </c>
      <c r="M57" s="107">
        <v>6774</v>
      </c>
      <c r="N57" s="107">
        <v>2423</v>
      </c>
      <c r="O57" s="107">
        <v>1644</v>
      </c>
      <c r="P57" s="107">
        <v>1336</v>
      </c>
    </row>
    <row r="58" spans="2:21" ht="26.25" customHeight="1" x14ac:dyDescent="0.25">
      <c r="B58" s="105">
        <v>2017</v>
      </c>
      <c r="C58" s="105"/>
      <c r="D58" s="106">
        <f t="shared" si="3"/>
        <v>26074</v>
      </c>
      <c r="E58" s="107">
        <v>1187</v>
      </c>
      <c r="F58" s="107">
        <v>1682</v>
      </c>
      <c r="G58" s="107">
        <v>1901</v>
      </c>
      <c r="H58" s="107">
        <v>2494</v>
      </c>
      <c r="I58" s="107">
        <v>2960</v>
      </c>
      <c r="J58" s="107">
        <v>3068</v>
      </c>
      <c r="K58" s="107">
        <v>2365</v>
      </c>
      <c r="L58" s="107">
        <v>2656</v>
      </c>
      <c r="M58" s="107">
        <v>2945</v>
      </c>
      <c r="N58" s="107">
        <v>2212</v>
      </c>
      <c r="O58" s="107">
        <v>1424</v>
      </c>
      <c r="P58" s="107">
        <v>1180</v>
      </c>
    </row>
    <row r="59" spans="2:21" ht="26.25" customHeight="1" x14ac:dyDescent="0.25">
      <c r="B59" s="109">
        <v>2018</v>
      </c>
      <c r="C59" s="109"/>
      <c r="D59" s="110">
        <f t="shared" si="3"/>
        <v>24640</v>
      </c>
      <c r="E59" s="111">
        <v>1225</v>
      </c>
      <c r="F59" s="111">
        <v>1519</v>
      </c>
      <c r="G59" s="111">
        <v>2188</v>
      </c>
      <c r="H59" s="111">
        <v>2134</v>
      </c>
      <c r="I59" s="111">
        <v>2909</v>
      </c>
      <c r="J59" s="111">
        <v>3022</v>
      </c>
      <c r="K59" s="111">
        <v>2901</v>
      </c>
      <c r="L59" s="111">
        <v>2364</v>
      </c>
      <c r="M59" s="111">
        <v>2404</v>
      </c>
      <c r="N59" s="111">
        <v>1748</v>
      </c>
      <c r="O59" s="111">
        <v>1145</v>
      </c>
      <c r="P59" s="111">
        <v>1081</v>
      </c>
    </row>
    <row r="60" spans="2:21" ht="26.25" customHeight="1" x14ac:dyDescent="0.25">
      <c r="B60" s="112">
        <v>2019</v>
      </c>
      <c r="C60" s="112"/>
      <c r="D60" s="107">
        <f t="shared" si="3"/>
        <v>17202</v>
      </c>
      <c r="E60" s="111">
        <v>1104</v>
      </c>
      <c r="F60" s="111">
        <v>852</v>
      </c>
      <c r="G60" s="111">
        <v>1011</v>
      </c>
      <c r="H60" s="111">
        <v>1762</v>
      </c>
      <c r="I60" s="111">
        <v>2156</v>
      </c>
      <c r="J60" s="111">
        <v>2171</v>
      </c>
      <c r="K60" s="111">
        <v>1601</v>
      </c>
      <c r="L60" s="111">
        <v>2010</v>
      </c>
      <c r="M60" s="111">
        <v>1424</v>
      </c>
      <c r="N60" s="111">
        <v>1460</v>
      </c>
      <c r="O60" s="111">
        <v>971</v>
      </c>
      <c r="P60" s="111">
        <v>680</v>
      </c>
    </row>
    <row r="61" spans="2:21" ht="26.25" customHeight="1" thickBot="1" x14ac:dyDescent="0.3">
      <c r="B61" s="113">
        <v>2020</v>
      </c>
      <c r="C61" s="113"/>
      <c r="D61" s="114">
        <f t="shared" si="3"/>
        <v>18384</v>
      </c>
      <c r="E61" s="115">
        <v>920</v>
      </c>
      <c r="F61" s="116">
        <v>1051</v>
      </c>
      <c r="G61" s="115">
        <v>1963</v>
      </c>
      <c r="H61" s="115">
        <v>2111</v>
      </c>
      <c r="I61" s="115">
        <v>2010</v>
      </c>
      <c r="J61" s="115">
        <v>2106</v>
      </c>
      <c r="K61" s="115">
        <v>1903</v>
      </c>
      <c r="L61" s="115">
        <v>1239</v>
      </c>
      <c r="M61" s="115">
        <v>1664</v>
      </c>
      <c r="N61" s="115">
        <v>1524</v>
      </c>
      <c r="O61" s="115">
        <v>927</v>
      </c>
      <c r="P61" s="115">
        <v>966</v>
      </c>
    </row>
    <row r="62" spans="2:21" ht="26.25" customHeight="1" thickTop="1" thickBot="1" x14ac:dyDescent="0.3">
      <c r="B62" s="117">
        <v>2021</v>
      </c>
      <c r="C62" s="118"/>
      <c r="D62" s="114">
        <f>SUM(E62:P62)</f>
        <v>0</v>
      </c>
      <c r="E62" s="119"/>
      <c r="F62" s="120"/>
      <c r="G62" s="121"/>
      <c r="H62" s="121"/>
      <c r="I62" s="121"/>
      <c r="J62" s="121"/>
      <c r="K62" s="121"/>
      <c r="L62" s="121"/>
      <c r="M62" s="121"/>
      <c r="N62" s="121"/>
      <c r="O62" s="121"/>
      <c r="P62" s="122"/>
    </row>
    <row r="63" spans="2:21" ht="26.25" customHeight="1" thickTop="1" x14ac:dyDescent="0.25"/>
    <row r="64" spans="2:21" ht="16.5" x14ac:dyDescent="0.3">
      <c r="B64" s="123"/>
      <c r="C64" s="123"/>
      <c r="D64" s="123"/>
      <c r="E64" s="123"/>
      <c r="F64" s="123"/>
      <c r="G64" s="14"/>
      <c r="H64" s="124"/>
      <c r="I64" s="124"/>
      <c r="J64" s="124"/>
      <c r="K64" s="124"/>
      <c r="L64" s="124"/>
      <c r="M64" s="41"/>
      <c r="N64" s="41"/>
      <c r="O64" s="41"/>
      <c r="P64" s="41"/>
      <c r="Q64" s="12"/>
      <c r="R64" s="12"/>
      <c r="S64" s="12"/>
      <c r="T64" s="12"/>
      <c r="U64" s="12"/>
    </row>
  </sheetData>
  <mergeCells count="38">
    <mergeCell ref="B58:C58"/>
    <mergeCell ref="B59:C59"/>
    <mergeCell ref="B60:C60"/>
    <mergeCell ref="B61:C61"/>
    <mergeCell ref="B62:C62"/>
    <mergeCell ref="B64:F64"/>
    <mergeCell ref="B50:C50"/>
    <mergeCell ref="B51:C51"/>
    <mergeCell ref="B54:C54"/>
    <mergeCell ref="B55:C55"/>
    <mergeCell ref="B56:C56"/>
    <mergeCell ref="B57:C57"/>
    <mergeCell ref="B44:C44"/>
    <mergeCell ref="B45:C45"/>
    <mergeCell ref="B46:C46"/>
    <mergeCell ref="B47:C47"/>
    <mergeCell ref="B48:C48"/>
    <mergeCell ref="B49:C49"/>
    <mergeCell ref="B33:B37"/>
    <mergeCell ref="F33:G33"/>
    <mergeCell ref="F34:G34"/>
    <mergeCell ref="F35:G35"/>
    <mergeCell ref="F36:G36"/>
    <mergeCell ref="F37:G37"/>
    <mergeCell ref="B27:C27"/>
    <mergeCell ref="F27:G27"/>
    <mergeCell ref="B28:B32"/>
    <mergeCell ref="F28:G28"/>
    <mergeCell ref="F29:G29"/>
    <mergeCell ref="F30:G30"/>
    <mergeCell ref="F31:G31"/>
    <mergeCell ref="F32:G32"/>
    <mergeCell ref="B5:F5"/>
    <mergeCell ref="G5:S5"/>
    <mergeCell ref="T5:T6"/>
    <mergeCell ref="C15:C16"/>
    <mergeCell ref="C17:C18"/>
    <mergeCell ref="C19:C20"/>
  </mergeCells>
  <phoneticPr fontId="3" type="noConversion"/>
  <conditionalFormatting sqref="T7:U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{F0BEB01E-EACB-48D8-90E7-635ED80F221F}</x14:id>
        </ext>
      </extLst>
    </cfRule>
  </conditionalFormatting>
  <pageMargins left="0.2" right="0.21" top="1" bottom="1" header="0.5" footer="0.5"/>
  <pageSetup scale="24" orientation="portrait" horizontalDpi="300" verticalDpi="300" r:id="rId1"/>
  <headerFooter alignWithMargins="0"/>
  <colBreaks count="1" manualBreakCount="1">
    <brk id="21" max="120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BEB01E-EACB-48D8-90E7-635ED80F22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T7:U20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2022-08-10T01:46:34Z</dcterms:created>
  <dcterms:modified xsi:type="dcterms:W3CDTF">2022-08-10T01:46:45Z</dcterms:modified>
</cp:coreProperties>
</file>